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5" yWindow="-210" windowWidth="15195" windowHeight="85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6" i="1"/>
  <c r="L16"/>
  <c r="K16"/>
  <c r="J16"/>
  <c r="I16"/>
  <c r="H16"/>
  <c r="G16"/>
  <c r="F16"/>
  <c r="E16"/>
  <c r="D16"/>
  <c r="M15"/>
  <c r="K15"/>
  <c r="I15"/>
  <c r="G15"/>
  <c r="E15"/>
  <c r="C15"/>
  <c r="M13"/>
  <c r="L13"/>
  <c r="L15" s="1"/>
  <c r="K13"/>
  <c r="J13"/>
  <c r="J15" s="1"/>
  <c r="I13"/>
  <c r="H13"/>
  <c r="H15" s="1"/>
  <c r="G13"/>
  <c r="F13"/>
  <c r="F15" s="1"/>
  <c r="E13"/>
  <c r="D13"/>
  <c r="D15" s="1"/>
  <c r="C13"/>
  <c r="M10"/>
  <c r="K10"/>
  <c r="I10"/>
  <c r="G10"/>
  <c r="E10"/>
  <c r="D10"/>
  <c r="C10"/>
  <c r="M8"/>
  <c r="L8"/>
  <c r="L10" s="1"/>
  <c r="K8"/>
  <c r="J8"/>
  <c r="J10" s="1"/>
  <c r="I8"/>
  <c r="H8"/>
  <c r="H10" s="1"/>
  <c r="G8"/>
  <c r="F8"/>
  <c r="F10" s="1"/>
  <c r="E8"/>
  <c r="L17" l="1"/>
  <c r="G17"/>
  <c r="K17"/>
  <c r="F17"/>
  <c r="J17"/>
  <c r="I17"/>
  <c r="E17"/>
  <c r="M17"/>
  <c r="D17"/>
  <c r="H17"/>
  <c r="D27" l="1"/>
  <c r="D18"/>
  <c r="D26" s="1"/>
  <c r="J27"/>
  <c r="J18"/>
  <c r="J26" s="1"/>
  <c r="L27"/>
  <c r="L18"/>
  <c r="L26" s="1"/>
  <c r="H27"/>
  <c r="H18"/>
  <c r="H26" s="1"/>
  <c r="I27"/>
  <c r="I18"/>
  <c r="I26" s="1"/>
  <c r="G27"/>
  <c r="G18"/>
  <c r="G26" s="1"/>
  <c r="E18"/>
  <c r="E26" s="1"/>
  <c r="E27"/>
  <c r="K18"/>
  <c r="K26" s="1"/>
  <c r="K27"/>
  <c r="M27"/>
  <c r="M18"/>
  <c r="M26" s="1"/>
  <c r="F27"/>
  <c r="F18"/>
  <c r="F26" s="1"/>
</calcChain>
</file>

<file path=xl/sharedStrings.xml><?xml version="1.0" encoding="utf-8"?>
<sst xmlns="http://schemas.openxmlformats.org/spreadsheetml/2006/main" count="27" uniqueCount="27">
  <si>
    <t>PCV2 piglet vaccination - Cost/benefit calculation</t>
  </si>
  <si>
    <t>Based on 2.5kg loss liveweight/pig if herd infected PCV2 and additional loss of 0.5kg liveweight/pig per 1% additional mortality due to PCVAD</t>
  </si>
  <si>
    <t>Based on 100 pig batch</t>
  </si>
  <si>
    <t>Uninfected</t>
  </si>
  <si>
    <t>Infected</t>
  </si>
  <si>
    <t>Mortality from PCVAD (%)</t>
  </si>
  <si>
    <t>Total lost live weight/pig (kg)</t>
  </si>
  <si>
    <t>Value of kg liveweight (Euro)</t>
  </si>
  <si>
    <t>Cost of piglet vaccine (Euro)</t>
  </si>
  <si>
    <t>Benefit (Euros)</t>
  </si>
  <si>
    <t>Net benefit of batch (Euros)</t>
  </si>
  <si>
    <t>Insert local prices above</t>
  </si>
  <si>
    <t>Net return after vaccination cost/pig</t>
  </si>
  <si>
    <t>Net return/pig</t>
  </si>
  <si>
    <t xml:space="preserve">Cost of disease (mortality+ weight loss)/pig </t>
  </si>
  <si>
    <t>Disease cost/pig</t>
  </si>
  <si>
    <t>Total liveweight/batch (kg)</t>
  </si>
  <si>
    <t>Increased mortality from PCVAD (%)</t>
  </si>
  <si>
    <t>Look at cost/benefit of piglet PCV2 vaccination in the graph below</t>
  </si>
  <si>
    <t>Is it worth vaccinating?</t>
  </si>
  <si>
    <t>Pigs surviving to 100kg</t>
  </si>
  <si>
    <t>Lost liveweight from disease (kg/pig)</t>
  </si>
  <si>
    <t>Subclinical liveweight loss  (kg/pig)</t>
  </si>
  <si>
    <t>Total value: batch of 100  pigs (Euro)</t>
  </si>
  <si>
    <t>Average survivor liveweight (kg/pig)</t>
  </si>
  <si>
    <t>Copyright Octagon Services Ltd 2010</t>
  </si>
  <si>
    <t xml:space="preserve">    www.octagon-services.co.uk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</si>
</sst>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3333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0" fontId="5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2" borderId="0" xfId="0" applyFill="1"/>
    <xf numFmtId="1" fontId="0" fillId="0" borderId="0" xfId="0" applyNumberFormat="1"/>
    <xf numFmtId="1" fontId="5" fillId="0" borderId="0" xfId="0" applyNumberFormat="1" applyFont="1"/>
    <xf numFmtId="2" fontId="0" fillId="0" borderId="0" xfId="0" applyNumberFormat="1"/>
    <xf numFmtId="2" fontId="5" fillId="0" borderId="0" xfId="0" applyNumberFormat="1" applyFont="1"/>
    <xf numFmtId="0" fontId="0" fillId="3" borderId="0" xfId="0" applyFill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212660813831311"/>
          <c:y val="8.2010793885359534E-2"/>
          <c:w val="0.84626555521724933"/>
          <c:h val="0.59523963303890004"/>
        </c:manualLayout>
      </c:layout>
      <c:scatterChart>
        <c:scatterStyle val="lineMarker"/>
        <c:ser>
          <c:idx val="0"/>
          <c:order val="0"/>
          <c:tx>
            <c:strRef>
              <c:f>Sheet1!$C$26</c:f>
              <c:strCache>
                <c:ptCount val="1"/>
                <c:pt idx="0">
                  <c:v>Net return/pig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Sheet1!$D$25:$M$25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Sheet1!$D$26:$M$26</c:f>
              <c:numCache>
                <c:formatCode>0.00</c:formatCode>
                <c:ptCount val="10"/>
                <c:pt idx="0">
                  <c:v>1.75</c:v>
                </c:pt>
                <c:pt idx="1">
                  <c:v>3.3669999999999889</c:v>
                </c:pt>
                <c:pt idx="2">
                  <c:v>4.9729999999999928</c:v>
                </c:pt>
                <c:pt idx="3">
                  <c:v>6.5679999999999925</c:v>
                </c:pt>
                <c:pt idx="4">
                  <c:v>8.1519999999999886</c:v>
                </c:pt>
                <c:pt idx="5">
                  <c:v>9.7249999999999996</c:v>
                </c:pt>
                <c:pt idx="6">
                  <c:v>11.286999999999988</c:v>
                </c:pt>
                <c:pt idx="7">
                  <c:v>12.837999999999992</c:v>
                </c:pt>
                <c:pt idx="8">
                  <c:v>14.377999999999993</c:v>
                </c:pt>
                <c:pt idx="9">
                  <c:v>15.906999999999989</c:v>
                </c:pt>
              </c:numCache>
            </c:numRef>
          </c:yVal>
        </c:ser>
        <c:ser>
          <c:idx val="1"/>
          <c:order val="1"/>
          <c:tx>
            <c:strRef>
              <c:f>Sheet1!$C$27</c:f>
              <c:strCache>
                <c:ptCount val="1"/>
                <c:pt idx="0">
                  <c:v>Disease cost/pig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Sheet1!$D$25:$M$25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Sheet1!$D$27:$M$27</c:f>
              <c:numCache>
                <c:formatCode>0.00</c:formatCode>
                <c:ptCount val="10"/>
                <c:pt idx="0">
                  <c:v>2.75</c:v>
                </c:pt>
                <c:pt idx="1">
                  <c:v>4.3669999999999893</c:v>
                </c:pt>
                <c:pt idx="2">
                  <c:v>5.9729999999999928</c:v>
                </c:pt>
                <c:pt idx="3">
                  <c:v>7.5679999999999925</c:v>
                </c:pt>
                <c:pt idx="4">
                  <c:v>9.1519999999999886</c:v>
                </c:pt>
                <c:pt idx="5">
                  <c:v>10.725</c:v>
                </c:pt>
                <c:pt idx="6">
                  <c:v>12.286999999999988</c:v>
                </c:pt>
                <c:pt idx="7">
                  <c:v>13.837999999999992</c:v>
                </c:pt>
                <c:pt idx="8">
                  <c:v>15.377999999999993</c:v>
                </c:pt>
                <c:pt idx="9">
                  <c:v>16.906999999999989</c:v>
                </c:pt>
              </c:numCache>
            </c:numRef>
          </c:yVal>
        </c:ser>
        <c:axId val="118936320"/>
        <c:axId val="118938240"/>
      </c:scatterChart>
      <c:valAx>
        <c:axId val="118936320"/>
        <c:scaling>
          <c:orientation val="minMax"/>
          <c:max val="9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PCV2 increased mortality (%)</a:t>
                </a:r>
              </a:p>
            </c:rich>
          </c:tx>
          <c:layout>
            <c:manualLayout>
              <c:xMode val="edge"/>
              <c:yMode val="edge"/>
              <c:x val="0.38074773658910616"/>
              <c:y val="0.793652737852212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938240"/>
        <c:crosses val="autoZero"/>
        <c:crossBetween val="midCat"/>
        <c:majorUnit val="1"/>
      </c:valAx>
      <c:valAx>
        <c:axId val="118938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Cost (Euro/pig)</a:t>
                </a:r>
              </a:p>
            </c:rich>
          </c:tx>
          <c:layout>
            <c:manualLayout>
              <c:xMode val="edge"/>
              <c:yMode val="edge"/>
              <c:x val="2.2988439647291269E-2"/>
              <c:y val="0.2195772750628394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9363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183948214338381"/>
          <c:y val="0.90211862406088161"/>
          <c:w val="0.4468396295968623"/>
          <c:h val="7.936535710813942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28</xdr:row>
      <xdr:rowOff>9525</xdr:rowOff>
    </xdr:from>
    <xdr:to>
      <xdr:col>13</xdr:col>
      <xdr:colOff>0</xdr:colOff>
      <xdr:row>50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31</xdr:row>
      <xdr:rowOff>85725</xdr:rowOff>
    </xdr:from>
    <xdr:to>
      <xdr:col>2</xdr:col>
      <xdr:colOff>431922</xdr:colOff>
      <xdr:row>34</xdr:row>
      <xdr:rowOff>66675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6038850"/>
          <a:ext cx="3070347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tabSelected="1" workbookViewId="0">
      <selection activeCell="A54" sqref="A54"/>
    </sheetView>
  </sheetViews>
  <sheetFormatPr defaultRowHeight="15"/>
  <cols>
    <col min="1" max="1" width="32" customWidth="1"/>
    <col min="2" max="2" width="8.7109375" customWidth="1"/>
    <col min="3" max="3" width="14.42578125" customWidth="1"/>
    <col min="257" max="257" width="26.85546875" customWidth="1"/>
    <col min="258" max="258" width="10" customWidth="1"/>
    <col min="259" max="259" width="14.42578125" customWidth="1"/>
    <col min="513" max="513" width="26.85546875" customWidth="1"/>
    <col min="514" max="514" width="10" customWidth="1"/>
    <col min="515" max="515" width="14.42578125" customWidth="1"/>
    <col min="769" max="769" width="26.85546875" customWidth="1"/>
    <col min="770" max="770" width="10" customWidth="1"/>
    <col min="771" max="771" width="14.42578125" customWidth="1"/>
    <col min="1025" max="1025" width="26.85546875" customWidth="1"/>
    <col min="1026" max="1026" width="10" customWidth="1"/>
    <col min="1027" max="1027" width="14.42578125" customWidth="1"/>
    <col min="1281" max="1281" width="26.85546875" customWidth="1"/>
    <col min="1282" max="1282" width="10" customWidth="1"/>
    <col min="1283" max="1283" width="14.42578125" customWidth="1"/>
    <col min="1537" max="1537" width="26.85546875" customWidth="1"/>
    <col min="1538" max="1538" width="10" customWidth="1"/>
    <col min="1539" max="1539" width="14.42578125" customWidth="1"/>
    <col min="1793" max="1793" width="26.85546875" customWidth="1"/>
    <col min="1794" max="1794" width="10" customWidth="1"/>
    <col min="1795" max="1795" width="14.42578125" customWidth="1"/>
    <col min="2049" max="2049" width="26.85546875" customWidth="1"/>
    <col min="2050" max="2050" width="10" customWidth="1"/>
    <col min="2051" max="2051" width="14.42578125" customWidth="1"/>
    <col min="2305" max="2305" width="26.85546875" customWidth="1"/>
    <col min="2306" max="2306" width="10" customWidth="1"/>
    <col min="2307" max="2307" width="14.42578125" customWidth="1"/>
    <col min="2561" max="2561" width="26.85546875" customWidth="1"/>
    <col min="2562" max="2562" width="10" customWidth="1"/>
    <col min="2563" max="2563" width="14.42578125" customWidth="1"/>
    <col min="2817" max="2817" width="26.85546875" customWidth="1"/>
    <col min="2818" max="2818" width="10" customWidth="1"/>
    <col min="2819" max="2819" width="14.42578125" customWidth="1"/>
    <col min="3073" max="3073" width="26.85546875" customWidth="1"/>
    <col min="3074" max="3074" width="10" customWidth="1"/>
    <col min="3075" max="3075" width="14.42578125" customWidth="1"/>
    <col min="3329" max="3329" width="26.85546875" customWidth="1"/>
    <col min="3330" max="3330" width="10" customWidth="1"/>
    <col min="3331" max="3331" width="14.42578125" customWidth="1"/>
    <col min="3585" max="3585" width="26.85546875" customWidth="1"/>
    <col min="3586" max="3586" width="10" customWidth="1"/>
    <col min="3587" max="3587" width="14.42578125" customWidth="1"/>
    <col min="3841" max="3841" width="26.85546875" customWidth="1"/>
    <col min="3842" max="3842" width="10" customWidth="1"/>
    <col min="3843" max="3843" width="14.42578125" customWidth="1"/>
    <col min="4097" max="4097" width="26.85546875" customWidth="1"/>
    <col min="4098" max="4098" width="10" customWidth="1"/>
    <col min="4099" max="4099" width="14.42578125" customWidth="1"/>
    <col min="4353" max="4353" width="26.85546875" customWidth="1"/>
    <col min="4354" max="4354" width="10" customWidth="1"/>
    <col min="4355" max="4355" width="14.42578125" customWidth="1"/>
    <col min="4609" max="4609" width="26.85546875" customWidth="1"/>
    <col min="4610" max="4610" width="10" customWidth="1"/>
    <col min="4611" max="4611" width="14.42578125" customWidth="1"/>
    <col min="4865" max="4865" width="26.85546875" customWidth="1"/>
    <col min="4866" max="4866" width="10" customWidth="1"/>
    <col min="4867" max="4867" width="14.42578125" customWidth="1"/>
    <col min="5121" max="5121" width="26.85546875" customWidth="1"/>
    <col min="5122" max="5122" width="10" customWidth="1"/>
    <col min="5123" max="5123" width="14.42578125" customWidth="1"/>
    <col min="5377" max="5377" width="26.85546875" customWidth="1"/>
    <col min="5378" max="5378" width="10" customWidth="1"/>
    <col min="5379" max="5379" width="14.42578125" customWidth="1"/>
    <col min="5633" max="5633" width="26.85546875" customWidth="1"/>
    <col min="5634" max="5634" width="10" customWidth="1"/>
    <col min="5635" max="5635" width="14.42578125" customWidth="1"/>
    <col min="5889" max="5889" width="26.85546875" customWidth="1"/>
    <col min="5890" max="5890" width="10" customWidth="1"/>
    <col min="5891" max="5891" width="14.42578125" customWidth="1"/>
    <col min="6145" max="6145" width="26.85546875" customWidth="1"/>
    <col min="6146" max="6146" width="10" customWidth="1"/>
    <col min="6147" max="6147" width="14.42578125" customWidth="1"/>
    <col min="6401" max="6401" width="26.85546875" customWidth="1"/>
    <col min="6402" max="6402" width="10" customWidth="1"/>
    <col min="6403" max="6403" width="14.42578125" customWidth="1"/>
    <col min="6657" max="6657" width="26.85546875" customWidth="1"/>
    <col min="6658" max="6658" width="10" customWidth="1"/>
    <col min="6659" max="6659" width="14.42578125" customWidth="1"/>
    <col min="6913" max="6913" width="26.85546875" customWidth="1"/>
    <col min="6914" max="6914" width="10" customWidth="1"/>
    <col min="6915" max="6915" width="14.42578125" customWidth="1"/>
    <col min="7169" max="7169" width="26.85546875" customWidth="1"/>
    <col min="7170" max="7170" width="10" customWidth="1"/>
    <col min="7171" max="7171" width="14.42578125" customWidth="1"/>
    <col min="7425" max="7425" width="26.85546875" customWidth="1"/>
    <col min="7426" max="7426" width="10" customWidth="1"/>
    <col min="7427" max="7427" width="14.42578125" customWidth="1"/>
    <col min="7681" max="7681" width="26.85546875" customWidth="1"/>
    <col min="7682" max="7682" width="10" customWidth="1"/>
    <col min="7683" max="7683" width="14.42578125" customWidth="1"/>
    <col min="7937" max="7937" width="26.85546875" customWidth="1"/>
    <col min="7938" max="7938" width="10" customWidth="1"/>
    <col min="7939" max="7939" width="14.42578125" customWidth="1"/>
    <col min="8193" max="8193" width="26.85546875" customWidth="1"/>
    <col min="8194" max="8194" width="10" customWidth="1"/>
    <col min="8195" max="8195" width="14.42578125" customWidth="1"/>
    <col min="8449" max="8449" width="26.85546875" customWidth="1"/>
    <col min="8450" max="8450" width="10" customWidth="1"/>
    <col min="8451" max="8451" width="14.42578125" customWidth="1"/>
    <col min="8705" max="8705" width="26.85546875" customWidth="1"/>
    <col min="8706" max="8706" width="10" customWidth="1"/>
    <col min="8707" max="8707" width="14.42578125" customWidth="1"/>
    <col min="8961" max="8961" width="26.85546875" customWidth="1"/>
    <col min="8962" max="8962" width="10" customWidth="1"/>
    <col min="8963" max="8963" width="14.42578125" customWidth="1"/>
    <col min="9217" max="9217" width="26.85546875" customWidth="1"/>
    <col min="9218" max="9218" width="10" customWidth="1"/>
    <col min="9219" max="9219" width="14.42578125" customWidth="1"/>
    <col min="9473" max="9473" width="26.85546875" customWidth="1"/>
    <col min="9474" max="9474" width="10" customWidth="1"/>
    <col min="9475" max="9475" width="14.42578125" customWidth="1"/>
    <col min="9729" max="9729" width="26.85546875" customWidth="1"/>
    <col min="9730" max="9730" width="10" customWidth="1"/>
    <col min="9731" max="9731" width="14.42578125" customWidth="1"/>
    <col min="9985" max="9985" width="26.85546875" customWidth="1"/>
    <col min="9986" max="9986" width="10" customWidth="1"/>
    <col min="9987" max="9987" width="14.42578125" customWidth="1"/>
    <col min="10241" max="10241" width="26.85546875" customWidth="1"/>
    <col min="10242" max="10242" width="10" customWidth="1"/>
    <col min="10243" max="10243" width="14.42578125" customWidth="1"/>
    <col min="10497" max="10497" width="26.85546875" customWidth="1"/>
    <col min="10498" max="10498" width="10" customWidth="1"/>
    <col min="10499" max="10499" width="14.42578125" customWidth="1"/>
    <col min="10753" max="10753" width="26.85546875" customWidth="1"/>
    <col min="10754" max="10754" width="10" customWidth="1"/>
    <col min="10755" max="10755" width="14.42578125" customWidth="1"/>
    <col min="11009" max="11009" width="26.85546875" customWidth="1"/>
    <col min="11010" max="11010" width="10" customWidth="1"/>
    <col min="11011" max="11011" width="14.42578125" customWidth="1"/>
    <col min="11265" max="11265" width="26.85546875" customWidth="1"/>
    <col min="11266" max="11266" width="10" customWidth="1"/>
    <col min="11267" max="11267" width="14.42578125" customWidth="1"/>
    <col min="11521" max="11521" width="26.85546875" customWidth="1"/>
    <col min="11522" max="11522" width="10" customWidth="1"/>
    <col min="11523" max="11523" width="14.42578125" customWidth="1"/>
    <col min="11777" max="11777" width="26.85546875" customWidth="1"/>
    <col min="11778" max="11778" width="10" customWidth="1"/>
    <col min="11779" max="11779" width="14.42578125" customWidth="1"/>
    <col min="12033" max="12033" width="26.85546875" customWidth="1"/>
    <col min="12034" max="12034" width="10" customWidth="1"/>
    <col min="12035" max="12035" width="14.42578125" customWidth="1"/>
    <col min="12289" max="12289" width="26.85546875" customWidth="1"/>
    <col min="12290" max="12290" width="10" customWidth="1"/>
    <col min="12291" max="12291" width="14.42578125" customWidth="1"/>
    <col min="12545" max="12545" width="26.85546875" customWidth="1"/>
    <col min="12546" max="12546" width="10" customWidth="1"/>
    <col min="12547" max="12547" width="14.42578125" customWidth="1"/>
    <col min="12801" max="12801" width="26.85546875" customWidth="1"/>
    <col min="12802" max="12802" width="10" customWidth="1"/>
    <col min="12803" max="12803" width="14.42578125" customWidth="1"/>
    <col min="13057" max="13057" width="26.85546875" customWidth="1"/>
    <col min="13058" max="13058" width="10" customWidth="1"/>
    <col min="13059" max="13059" width="14.42578125" customWidth="1"/>
    <col min="13313" max="13313" width="26.85546875" customWidth="1"/>
    <col min="13314" max="13314" width="10" customWidth="1"/>
    <col min="13315" max="13315" width="14.42578125" customWidth="1"/>
    <col min="13569" max="13569" width="26.85546875" customWidth="1"/>
    <col min="13570" max="13570" width="10" customWidth="1"/>
    <col min="13571" max="13571" width="14.42578125" customWidth="1"/>
    <col min="13825" max="13825" width="26.85546875" customWidth="1"/>
    <col min="13826" max="13826" width="10" customWidth="1"/>
    <col min="13827" max="13827" width="14.42578125" customWidth="1"/>
    <col min="14081" max="14081" width="26.85546875" customWidth="1"/>
    <col min="14082" max="14082" width="10" customWidth="1"/>
    <col min="14083" max="14083" width="14.42578125" customWidth="1"/>
    <col min="14337" max="14337" width="26.85546875" customWidth="1"/>
    <col min="14338" max="14338" width="10" customWidth="1"/>
    <col min="14339" max="14339" width="14.42578125" customWidth="1"/>
    <col min="14593" max="14593" width="26.85546875" customWidth="1"/>
    <col min="14594" max="14594" width="10" customWidth="1"/>
    <col min="14595" max="14595" width="14.42578125" customWidth="1"/>
    <col min="14849" max="14849" width="26.85546875" customWidth="1"/>
    <col min="14850" max="14850" width="10" customWidth="1"/>
    <col min="14851" max="14851" width="14.42578125" customWidth="1"/>
    <col min="15105" max="15105" width="26.85546875" customWidth="1"/>
    <col min="15106" max="15106" width="10" customWidth="1"/>
    <col min="15107" max="15107" width="14.42578125" customWidth="1"/>
    <col min="15361" max="15361" width="26.85546875" customWidth="1"/>
    <col min="15362" max="15362" width="10" customWidth="1"/>
    <col min="15363" max="15363" width="14.42578125" customWidth="1"/>
    <col min="15617" max="15617" width="26.85546875" customWidth="1"/>
    <col min="15618" max="15618" width="10" customWidth="1"/>
    <col min="15619" max="15619" width="14.42578125" customWidth="1"/>
    <col min="15873" max="15873" width="26.85546875" customWidth="1"/>
    <col min="15874" max="15874" width="10" customWidth="1"/>
    <col min="15875" max="15875" width="14.42578125" customWidth="1"/>
    <col min="16129" max="16129" width="26.85546875" customWidth="1"/>
    <col min="16130" max="16130" width="10" customWidth="1"/>
    <col min="16131" max="16131" width="14.42578125" customWidth="1"/>
  </cols>
  <sheetData>
    <row r="1" spans="1:13" ht="15.75">
      <c r="A1" s="1" t="s">
        <v>0</v>
      </c>
    </row>
    <row r="3" spans="1:13">
      <c r="A3" s="2" t="s">
        <v>1</v>
      </c>
    </row>
    <row r="4" spans="1:13">
      <c r="A4" s="2"/>
    </row>
    <row r="5" spans="1:13">
      <c r="A5" s="2" t="s">
        <v>2</v>
      </c>
    </row>
    <row r="6" spans="1:13">
      <c r="C6" s="3" t="s">
        <v>3</v>
      </c>
      <c r="D6" s="4" t="s">
        <v>4</v>
      </c>
      <c r="E6" s="5"/>
      <c r="F6" s="5"/>
      <c r="G6" s="5"/>
      <c r="H6" s="5"/>
      <c r="I6" s="5"/>
      <c r="J6" s="5"/>
      <c r="K6" s="5"/>
      <c r="L6" s="5"/>
      <c r="M6" s="5"/>
    </row>
    <row r="7" spans="1:13" s="6" customFormat="1" ht="12.75">
      <c r="A7" s="6" t="s">
        <v>5</v>
      </c>
      <c r="C7" s="6">
        <v>0</v>
      </c>
      <c r="D7" s="7">
        <v>0</v>
      </c>
      <c r="E7" s="7">
        <v>1</v>
      </c>
      <c r="F7" s="7">
        <v>2</v>
      </c>
      <c r="G7" s="7">
        <v>3</v>
      </c>
      <c r="H7" s="7">
        <v>4</v>
      </c>
      <c r="I7" s="7">
        <v>5</v>
      </c>
      <c r="J7" s="7">
        <v>6</v>
      </c>
      <c r="K7" s="7">
        <v>7</v>
      </c>
      <c r="L7" s="7">
        <v>8</v>
      </c>
      <c r="M7" s="7">
        <v>9</v>
      </c>
    </row>
    <row r="8" spans="1:13">
      <c r="A8" s="15" t="s">
        <v>21</v>
      </c>
      <c r="C8">
        <v>0</v>
      </c>
      <c r="D8" s="5">
        <v>0</v>
      </c>
      <c r="E8" s="5">
        <f>E7*0.5</f>
        <v>0.5</v>
      </c>
      <c r="F8" s="5">
        <f t="shared" ref="F8:M8" si="0">F7*0.5</f>
        <v>1</v>
      </c>
      <c r="G8" s="5">
        <f t="shared" si="0"/>
        <v>1.5</v>
      </c>
      <c r="H8" s="5">
        <f t="shared" si="0"/>
        <v>2</v>
      </c>
      <c r="I8" s="5">
        <f t="shared" si="0"/>
        <v>2.5</v>
      </c>
      <c r="J8" s="5">
        <f t="shared" si="0"/>
        <v>3</v>
      </c>
      <c r="K8" s="5">
        <f t="shared" si="0"/>
        <v>3.5</v>
      </c>
      <c r="L8" s="5">
        <f t="shared" si="0"/>
        <v>4</v>
      </c>
      <c r="M8" s="5">
        <f t="shared" si="0"/>
        <v>4.5</v>
      </c>
    </row>
    <row r="9" spans="1:13">
      <c r="A9" t="s">
        <v>22</v>
      </c>
      <c r="C9">
        <v>0</v>
      </c>
      <c r="D9" s="5">
        <v>2.5</v>
      </c>
      <c r="E9" s="5">
        <v>2.5</v>
      </c>
      <c r="F9" s="5">
        <v>2.5</v>
      </c>
      <c r="G9" s="5">
        <v>2.5</v>
      </c>
      <c r="H9" s="5">
        <v>2.5</v>
      </c>
      <c r="I9" s="5">
        <v>2.5</v>
      </c>
      <c r="J9" s="5">
        <v>2.5</v>
      </c>
      <c r="K9" s="5">
        <v>2.5</v>
      </c>
      <c r="L9" s="5">
        <v>2.5</v>
      </c>
      <c r="M9" s="5">
        <v>2.5</v>
      </c>
    </row>
    <row r="10" spans="1:13">
      <c r="A10" t="s">
        <v>6</v>
      </c>
      <c r="C10">
        <f t="shared" ref="C10:M10" si="1">SUM(C8:C9)</f>
        <v>0</v>
      </c>
      <c r="D10" s="5">
        <f t="shared" si="1"/>
        <v>2.5</v>
      </c>
      <c r="E10" s="5">
        <f t="shared" si="1"/>
        <v>3</v>
      </c>
      <c r="F10" s="5">
        <f t="shared" si="1"/>
        <v>3.5</v>
      </c>
      <c r="G10" s="5">
        <f t="shared" si="1"/>
        <v>4</v>
      </c>
      <c r="H10" s="5">
        <f t="shared" si="1"/>
        <v>4.5</v>
      </c>
      <c r="I10" s="5">
        <f t="shared" si="1"/>
        <v>5</v>
      </c>
      <c r="J10" s="5">
        <f t="shared" si="1"/>
        <v>5.5</v>
      </c>
      <c r="K10" s="5">
        <f t="shared" si="1"/>
        <v>6</v>
      </c>
      <c r="L10" s="5">
        <f t="shared" si="1"/>
        <v>6.5</v>
      </c>
      <c r="M10" s="5">
        <f t="shared" si="1"/>
        <v>7</v>
      </c>
    </row>
    <row r="11" spans="1:13">
      <c r="A11" s="6" t="s">
        <v>20</v>
      </c>
      <c r="C11">
        <v>100</v>
      </c>
      <c r="D11" s="5">
        <v>100</v>
      </c>
      <c r="E11" s="5">
        <v>99</v>
      </c>
      <c r="F11" s="5">
        <v>98</v>
      </c>
      <c r="G11" s="5">
        <v>97</v>
      </c>
      <c r="H11" s="5">
        <v>96</v>
      </c>
      <c r="I11" s="5">
        <v>95</v>
      </c>
      <c r="J11" s="5">
        <v>94</v>
      </c>
      <c r="K11" s="5">
        <v>93</v>
      </c>
      <c r="L11" s="5">
        <v>92</v>
      </c>
      <c r="M11" s="5">
        <v>91</v>
      </c>
    </row>
    <row r="12" spans="1:13">
      <c r="A12" t="s">
        <v>24</v>
      </c>
      <c r="C12">
        <v>100</v>
      </c>
      <c r="D12" s="5">
        <v>97.5</v>
      </c>
      <c r="E12" s="5">
        <v>97</v>
      </c>
      <c r="F12" s="5">
        <v>96.5</v>
      </c>
      <c r="G12" s="5">
        <v>96</v>
      </c>
      <c r="H12" s="5">
        <v>95.5</v>
      </c>
      <c r="I12" s="5">
        <v>95</v>
      </c>
      <c r="J12" s="5">
        <v>94.5</v>
      </c>
      <c r="K12" s="5">
        <v>94</v>
      </c>
      <c r="L12" s="5">
        <v>93.5</v>
      </c>
      <c r="M12" s="5">
        <v>93</v>
      </c>
    </row>
    <row r="13" spans="1:13">
      <c r="A13" t="s">
        <v>16</v>
      </c>
      <c r="C13">
        <f>C12*C11</f>
        <v>10000</v>
      </c>
      <c r="D13" s="5">
        <f>D11*D12</f>
        <v>9750</v>
      </c>
      <c r="E13" s="5">
        <f t="shared" ref="E13:M13" si="2">E11*E12</f>
        <v>9603</v>
      </c>
      <c r="F13" s="5">
        <f t="shared" si="2"/>
        <v>9457</v>
      </c>
      <c r="G13" s="5">
        <f t="shared" si="2"/>
        <v>9312</v>
      </c>
      <c r="H13" s="5">
        <f t="shared" si="2"/>
        <v>9168</v>
      </c>
      <c r="I13" s="5">
        <f t="shared" si="2"/>
        <v>9025</v>
      </c>
      <c r="J13" s="5">
        <f t="shared" si="2"/>
        <v>8883</v>
      </c>
      <c r="K13" s="5">
        <f t="shared" si="2"/>
        <v>8742</v>
      </c>
      <c r="L13" s="5">
        <f t="shared" si="2"/>
        <v>8602</v>
      </c>
      <c r="M13" s="5">
        <f t="shared" si="2"/>
        <v>8463</v>
      </c>
    </row>
    <row r="14" spans="1:13">
      <c r="A14" t="s">
        <v>7</v>
      </c>
      <c r="B14" s="9">
        <v>1.1000000000000001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t="s">
        <v>23</v>
      </c>
      <c r="C15" s="10">
        <f>C13*B14</f>
        <v>11000</v>
      </c>
      <c r="D15" s="11">
        <f>D13*B14</f>
        <v>10725</v>
      </c>
      <c r="E15" s="11">
        <f>E13*B14</f>
        <v>10563.300000000001</v>
      </c>
      <c r="F15" s="11">
        <f>F13*B14</f>
        <v>10402.700000000001</v>
      </c>
      <c r="G15" s="11">
        <f>G13*B14</f>
        <v>10243.200000000001</v>
      </c>
      <c r="H15" s="11">
        <f>H13*B14</f>
        <v>10084.800000000001</v>
      </c>
      <c r="I15" s="11">
        <f>I13*B14</f>
        <v>9927.5</v>
      </c>
      <c r="J15" s="11">
        <f>J13*B14</f>
        <v>9771.3000000000011</v>
      </c>
      <c r="K15" s="11">
        <f>K13*B14</f>
        <v>9616.2000000000007</v>
      </c>
      <c r="L15" s="11">
        <f>L13*B14</f>
        <v>9462.2000000000007</v>
      </c>
      <c r="M15" s="11">
        <f>M13*B14</f>
        <v>9309.3000000000011</v>
      </c>
    </row>
    <row r="16" spans="1:13">
      <c r="A16" t="s">
        <v>8</v>
      </c>
      <c r="B16" s="9">
        <v>1</v>
      </c>
      <c r="C16">
        <v>0</v>
      </c>
      <c r="D16" s="5">
        <f>100*B16</f>
        <v>100</v>
      </c>
      <c r="E16" s="5">
        <f>100*B16</f>
        <v>100</v>
      </c>
      <c r="F16" s="5">
        <f>100*B16</f>
        <v>100</v>
      </c>
      <c r="G16" s="5">
        <f>100*B16</f>
        <v>100</v>
      </c>
      <c r="H16" s="5">
        <f>100*B16</f>
        <v>100</v>
      </c>
      <c r="I16" s="5">
        <f>100*B16</f>
        <v>100</v>
      </c>
      <c r="J16" s="5">
        <f>100*B16</f>
        <v>100</v>
      </c>
      <c r="K16" s="5">
        <f>100*B16</f>
        <v>100</v>
      </c>
      <c r="L16" s="5">
        <f>100*B16</f>
        <v>100</v>
      </c>
      <c r="M16" s="5">
        <f>100*B16</f>
        <v>100</v>
      </c>
    </row>
    <row r="17" spans="1:13">
      <c r="A17" t="s">
        <v>9</v>
      </c>
      <c r="C17">
        <v>0</v>
      </c>
      <c r="D17" s="5">
        <f>C15-D15</f>
        <v>275</v>
      </c>
      <c r="E17" s="5">
        <f>C15-E15</f>
        <v>436.69999999999891</v>
      </c>
      <c r="F17" s="5">
        <f>C15-F15</f>
        <v>597.29999999999927</v>
      </c>
      <c r="G17" s="5">
        <f>C15-G15</f>
        <v>756.79999999999927</v>
      </c>
      <c r="H17" s="5">
        <f>C15-H15</f>
        <v>915.19999999999891</v>
      </c>
      <c r="I17" s="5">
        <f>C15-I15</f>
        <v>1072.5</v>
      </c>
      <c r="J17" s="5">
        <f>C15-J15</f>
        <v>1228.6999999999989</v>
      </c>
      <c r="K17" s="5">
        <f>C15-K15</f>
        <v>1383.7999999999993</v>
      </c>
      <c r="L17" s="5">
        <f>C15-L15</f>
        <v>1537.7999999999993</v>
      </c>
      <c r="M17" s="5">
        <f>C15-M15</f>
        <v>1690.6999999999989</v>
      </c>
    </row>
    <row r="18" spans="1:13" s="6" customFormat="1" ht="12.75">
      <c r="A18" s="6" t="s">
        <v>10</v>
      </c>
      <c r="C18" s="6">
        <v>0</v>
      </c>
      <c r="D18" s="6">
        <f>D17-D16</f>
        <v>175</v>
      </c>
      <c r="E18" s="6">
        <f t="shared" ref="E18:M18" si="3">E17-E16</f>
        <v>336.69999999999891</v>
      </c>
      <c r="F18" s="6">
        <f t="shared" si="3"/>
        <v>497.29999999999927</v>
      </c>
      <c r="G18" s="6">
        <f t="shared" si="3"/>
        <v>656.79999999999927</v>
      </c>
      <c r="H18" s="6">
        <f t="shared" si="3"/>
        <v>815.19999999999891</v>
      </c>
      <c r="I18" s="6">
        <f t="shared" si="3"/>
        <v>972.5</v>
      </c>
      <c r="J18" s="6">
        <f t="shared" si="3"/>
        <v>1128.6999999999989</v>
      </c>
      <c r="K18" s="6">
        <f t="shared" si="3"/>
        <v>1283.7999999999993</v>
      </c>
      <c r="L18" s="6">
        <f t="shared" si="3"/>
        <v>1437.7999999999993</v>
      </c>
      <c r="M18" s="6">
        <f t="shared" si="3"/>
        <v>1590.6999999999989</v>
      </c>
    </row>
    <row r="20" spans="1:13">
      <c r="A20" s="6" t="s">
        <v>11</v>
      </c>
      <c r="B20" s="9"/>
    </row>
    <row r="22" spans="1:13" ht="18.75">
      <c r="A22" s="16" t="s">
        <v>18</v>
      </c>
    </row>
    <row r="23" spans="1:13" ht="18.75">
      <c r="A23" s="17" t="s">
        <v>19</v>
      </c>
    </row>
    <row r="25" spans="1:13">
      <c r="A25" s="6" t="s">
        <v>17</v>
      </c>
      <c r="C25" s="6"/>
      <c r="D25" s="6">
        <v>0</v>
      </c>
      <c r="E25" s="6">
        <v>1</v>
      </c>
      <c r="F25" s="6">
        <v>2</v>
      </c>
      <c r="G25" s="6">
        <v>3</v>
      </c>
      <c r="H25" s="6">
        <v>4</v>
      </c>
      <c r="I25" s="6">
        <v>5</v>
      </c>
      <c r="J25" s="6">
        <v>6</v>
      </c>
      <c r="K25" s="6">
        <v>7</v>
      </c>
      <c r="L25" s="6">
        <v>8</v>
      </c>
      <c r="M25" s="6">
        <v>9</v>
      </c>
    </row>
    <row r="26" spans="1:13">
      <c r="A26" t="s">
        <v>12</v>
      </c>
      <c r="C26" s="8" t="s">
        <v>13</v>
      </c>
      <c r="D26" s="12">
        <f>D18/100</f>
        <v>1.75</v>
      </c>
      <c r="E26" s="12">
        <f t="shared" ref="E26:M26" si="4">E18/100</f>
        <v>3.3669999999999889</v>
      </c>
      <c r="F26" s="12">
        <f t="shared" si="4"/>
        <v>4.9729999999999928</v>
      </c>
      <c r="G26" s="12">
        <f t="shared" si="4"/>
        <v>6.5679999999999925</v>
      </c>
      <c r="H26" s="12">
        <f t="shared" si="4"/>
        <v>8.1519999999999886</v>
      </c>
      <c r="I26" s="12">
        <f t="shared" si="4"/>
        <v>9.7249999999999996</v>
      </c>
      <c r="J26" s="12">
        <f t="shared" si="4"/>
        <v>11.286999999999988</v>
      </c>
      <c r="K26" s="12">
        <f t="shared" si="4"/>
        <v>12.837999999999992</v>
      </c>
      <c r="L26" s="12">
        <f t="shared" si="4"/>
        <v>14.377999999999993</v>
      </c>
      <c r="M26" s="12">
        <f t="shared" si="4"/>
        <v>15.906999999999989</v>
      </c>
    </row>
    <row r="27" spans="1:13">
      <c r="A27" t="s">
        <v>14</v>
      </c>
      <c r="C27" s="5" t="s">
        <v>15</v>
      </c>
      <c r="D27" s="13">
        <f>D17/100</f>
        <v>2.75</v>
      </c>
      <c r="E27" s="13">
        <f t="shared" ref="E27:M27" si="5">E17/100</f>
        <v>4.3669999999999893</v>
      </c>
      <c r="F27" s="13">
        <f t="shared" si="5"/>
        <v>5.9729999999999928</v>
      </c>
      <c r="G27" s="13">
        <f t="shared" si="5"/>
        <v>7.5679999999999925</v>
      </c>
      <c r="H27" s="13">
        <f t="shared" si="5"/>
        <v>9.1519999999999886</v>
      </c>
      <c r="I27" s="13">
        <f t="shared" si="5"/>
        <v>10.725</v>
      </c>
      <c r="J27" s="13">
        <f t="shared" si="5"/>
        <v>12.286999999999988</v>
      </c>
      <c r="K27" s="13">
        <f t="shared" si="5"/>
        <v>13.837999999999992</v>
      </c>
      <c r="L27" s="13">
        <f t="shared" si="5"/>
        <v>15.377999999999993</v>
      </c>
      <c r="M27" s="13">
        <f t="shared" si="5"/>
        <v>16.906999999999989</v>
      </c>
    </row>
    <row r="29" spans="1:13">
      <c r="A29" s="6"/>
    </row>
    <row r="54" spans="1:1">
      <c r="A54" s="14" t="s">
        <v>25</v>
      </c>
    </row>
    <row r="55" spans="1:1">
      <c r="A55" t="s">
        <v>26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2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cp:lastPrinted>2010-05-12T10:12:20Z</cp:lastPrinted>
  <dcterms:created xsi:type="dcterms:W3CDTF">2010-05-10T14:17:43Z</dcterms:created>
  <dcterms:modified xsi:type="dcterms:W3CDTF">2010-05-12T12:34:52Z</dcterms:modified>
</cp:coreProperties>
</file>